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uide" sheetId="1" state="visible" r:id="rId1"/>
    <sheet xmlns:r="http://schemas.openxmlformats.org/officeDocument/2006/relationships" name="Settings" sheetId="2" state="visible" r:id="rId2"/>
    <sheet xmlns:r="http://schemas.openxmlformats.org/officeDocument/2006/relationships" name="Expens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DD/MM/YYYY"/>
  </numFmts>
  <fonts count="11">
    <font>
      <name val="Calibri"/>
      <family val="2"/>
      <color theme="1"/>
      <sz val="11"/>
      <scheme val="minor"/>
    </font>
    <font>
      <b val="1"/>
      <color rgb="000C1030"/>
      <sz val="20"/>
    </font>
    <font>
      <b val="1"/>
      <color rgb="001E2766"/>
    </font>
    <font>
      <i val="1"/>
      <color rgb="006B7194"/>
    </font>
    <font>
      <i val="1"/>
      <color rgb="006B7194"/>
      <sz val="9"/>
      <u val="single"/>
    </font>
    <font>
      <b val="1"/>
    </font>
    <font>
      <b val="1"/>
      <color rgb="000C1030"/>
      <sz val="16"/>
    </font>
    <font>
      <b val="1"/>
      <color rgb="000C1030"/>
    </font>
    <font>
      <color rgb="00B0B4C8"/>
      <sz val="8"/>
    </font>
    <font>
      <b val="1"/>
      <color rgb="001A8F5A"/>
      <sz val="14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EEF0FA"/>
      </patternFill>
    </fill>
    <fill>
      <patternFill patternType="solid">
        <fgColor rgb="001E276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0" borderId="0" pivotButton="0" quotePrefix="0" xfId="0"/>
    <xf numFmtId="0" fontId="0" fillId="2" borderId="0" pivotButton="0" quotePrefix="0" xfId="0"/>
    <xf numFmtId="4" fontId="0" fillId="2" borderId="0" pivotButton="0" quotePrefix="0" xfId="0"/>
    <xf numFmtId="164" fontId="0" fillId="2" borderId="0" pivotButton="0" quotePrefix="0" xfId="0"/>
    <xf numFmtId="0" fontId="8" fillId="0" borderId="0" pivotButton="0" quotePrefix="0" xfId="0"/>
    <xf numFmtId="0" fontId="7" fillId="0" borderId="0" pivotButton="0" quotePrefix="0" xfId="0"/>
    <xf numFmtId="0" fontId="9" fillId="0" borderId="0" pivotButton="0" quotePrefix="0" xfId="0"/>
    <xf numFmtId="0" fontId="10" fillId="3" borderId="0" applyAlignment="1" pivotButton="0" quotePrefix="0" xfId="0">
      <alignment horizontal="center" vertical="center" wrapText="1"/>
    </xf>
    <xf numFmtId="0" fontId="10" fillId="3" borderId="0" applyAlignment="1" pivotButton="0" quotePrefix="0" xfId="0">
      <alignment horizontal="center" wrapText="1"/>
    </xf>
    <xf numFmtId="165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FCEBD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partly-app.com/en/?utm_source=template&amp;utm_medium=sheets&amp;utm_campaign=couple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hyperlink" Target="https://partly-app.com/en/?utm_source=template&amp;utm_medium=sheets&amp;utm_campaign=couple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Partly · Couple expenses</t>
        </is>
      </c>
    </row>
    <row r="3">
      <c r="A3" s="2" t="inlineStr">
        <is>
          <t>To use it: File &gt; Make a copy. Delete the example rows and enter your names.</t>
        </is>
      </c>
    </row>
    <row r="5" ht="34" customHeight="1">
      <c r="A5" s="3" t="inlineStr">
        <is>
          <t>1. Settings tab: your two names, the currency and, if you split pro rata, your monthly incomes.</t>
        </is>
      </c>
    </row>
    <row r="6" ht="34" customHeight="1">
      <c r="A6" s="3" t="inlineStr">
        <is>
          <t>2. Expenses tab: one row per shared expense, who paid, and the split: 50/50, Pro rata income or Custom %.</t>
        </is>
      </c>
    </row>
    <row r="7" ht="34" customHeight="1">
      <c r="A7" s="3" t="inlineStr">
        <is>
          <t>3. Custom %: enter the percentage for person A (e.g. 100 = the expense is all for A).</t>
        </is>
      </c>
    </row>
    <row r="8" ht="34" customHeight="1">
      <c r="A8" s="3" t="inlineStr">
        <is>
          <t>4. Top of the Expenses tab: the balance, who owes the other and how much.</t>
        </is>
      </c>
    </row>
    <row r="11">
      <c r="A11" s="4" t="inlineStr">
        <is>
          <t>When the spreadsheet gets painful: Partly scans the receipt and does the maths.</t>
        </is>
      </c>
    </row>
    <row r="12">
      <c r="A12" s="5" t="inlineStr">
        <is>
          <t>https://partly-app.com/en/?utm_source=template&amp;utm_medium=sheets&amp;utm_campaign=couple</t>
        </is>
      </c>
    </row>
  </sheetData>
  <hyperlinks>
    <hyperlink xmlns:r="http://schemas.openxmlformats.org/officeDocument/2006/relationships" ref="A1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0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8" customWidth="1" min="2" max="2"/>
  </cols>
  <sheetData>
    <row r="1">
      <c r="A1" s="6" t="inlineStr">
        <is>
          <t>Partly · Couple expenses</t>
        </is>
      </c>
    </row>
    <row r="2">
      <c r="A2" s="7" t="inlineStr">
        <is>
          <t>Person A</t>
        </is>
      </c>
      <c r="B2" s="8" t="inlineStr">
        <is>
          <t>Alex</t>
        </is>
      </c>
    </row>
    <row r="3">
      <c r="A3" s="7" t="inlineStr">
        <is>
          <t>Person B</t>
        </is>
      </c>
      <c r="B3" s="8" t="inlineStr">
        <is>
          <t>Sam</t>
        </is>
      </c>
    </row>
    <row r="5">
      <c r="A5" s="7" t="inlineStr">
        <is>
          <t>Monthly income A</t>
        </is>
      </c>
      <c r="B5" s="9" t="n">
        <v>2400</v>
      </c>
      <c r="C5" s="4" t="inlineStr">
        <is>
          <t>Example</t>
        </is>
      </c>
    </row>
    <row r="6">
      <c r="A6" s="7" t="inlineStr">
        <is>
          <t>Monthly income B</t>
        </is>
      </c>
      <c r="B6" s="9" t="n">
        <v>1600</v>
      </c>
    </row>
    <row r="8">
      <c r="A8" s="7" t="inlineStr">
        <is>
          <t>A's pro rata share</t>
        </is>
      </c>
      <c r="B8" s="10">
        <f>IFERROR(B5/(B5+B6),0.5)</f>
        <v/>
      </c>
    </row>
    <row r="10">
      <c r="A10" s="7" t="inlineStr">
        <is>
          <t>Display currency</t>
        </is>
      </c>
      <c r="B10" s="8" t="inlineStr">
        <is>
          <t>€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157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2" customWidth="1" min="1" max="1"/>
    <col width="32" customWidth="1" min="2" max="2"/>
    <col width="14" customWidth="1" min="3" max="3"/>
    <col width="12" customWidth="1" min="4" max="4"/>
    <col width="14" customWidth="1" min="5" max="5"/>
    <col width="20" customWidth="1" min="6" max="6"/>
    <col width="16" customWidth="1" min="7" max="7"/>
    <col width="14" customWidth="1" min="8" max="8"/>
    <col width="14" customWidth="1" min="9" max="9"/>
  </cols>
  <sheetData>
    <row r="1" ht="26" customHeight="1">
      <c r="A1" s="6" t="inlineStr">
        <is>
          <t>Partly · Couple expenses</t>
        </is>
      </c>
      <c r="J1" s="11" t="inlineStr">
        <is>
          <t>paidA</t>
        </is>
      </c>
      <c r="K1" s="11" t="inlineStr">
        <is>
          <t>owedA</t>
        </is>
      </c>
      <c r="L1" s="11" t="inlineStr">
        <is>
          <t>balA</t>
        </is>
      </c>
    </row>
    <row r="2">
      <c r="A2" s="5" t="inlineStr">
        <is>
          <t>When the spreadsheet gets painful: Partly scans the receipt and does the maths.  https://partly-app.com/en/?utm_source=template&amp;utm_medium=sheets&amp;utm_campaign=couple</t>
        </is>
      </c>
      <c r="J2" s="11">
        <f>SUMIF(E8:E157,'Settings'!$B$2,D8:D157)</f>
        <v/>
      </c>
      <c r="K2" s="11">
        <f>SUM(H8:H157)</f>
        <v/>
      </c>
      <c r="L2" s="11">
        <f>ROUND(J2-K2,2)</f>
        <v/>
      </c>
    </row>
    <row r="3">
      <c r="A3" s="12" t="inlineStr">
        <is>
          <t>Who owes whom</t>
        </is>
      </c>
      <c r="C3" s="13">
        <f>IF(ABS(L2)&lt;0.005,"You're all square.",IF(L2&gt;0,'Settings'!$B$3&amp;" owes "&amp;TEXT(L2,"0.00")&amp;" "&amp;'Settings'!$B$10&amp;" to "&amp;'Settings'!$B$2,'Settings'!$B$2&amp;" owes "&amp;TEXT(-L2,"0.00")&amp;" "&amp;'Settings'!$B$10&amp;" to "&amp;'Settings'!$B$3))</f>
        <v/>
      </c>
    </row>
    <row r="7" ht="32" customHeight="1">
      <c r="A7" s="14" t="inlineStr">
        <is>
          <t>Date</t>
        </is>
      </c>
      <c r="B7" s="14" t="inlineStr">
        <is>
          <t>Description</t>
        </is>
      </c>
      <c r="C7" s="14" t="inlineStr">
        <is>
          <t>Category</t>
        </is>
      </c>
      <c r="D7" s="14" t="inlineStr">
        <is>
          <t>Amount</t>
        </is>
      </c>
      <c r="E7" s="14" t="inlineStr">
        <is>
          <t>Paid by</t>
        </is>
      </c>
      <c r="F7" s="14" t="inlineStr">
        <is>
          <t>Split</t>
        </is>
      </c>
      <c r="G7" s="15">
        <f>"% for "&amp;'Settings'!$B$2&amp;" (if Custom %)"</f>
        <v/>
      </c>
      <c r="H7" s="15">
        <f>""&amp;'Settings'!$B$2&amp;"'s share"</f>
        <v/>
      </c>
      <c r="I7" s="15">
        <f>""&amp;'Settings'!$B$3&amp;"'s share"</f>
        <v/>
      </c>
    </row>
    <row r="8">
      <c r="A8" s="16" t="n">
        <v>46296</v>
      </c>
      <c r="B8" t="inlineStr">
        <is>
          <t>Rent (Example)</t>
        </is>
      </c>
      <c r="C8" t="inlineStr">
        <is>
          <t>Rent</t>
        </is>
      </c>
      <c r="D8" s="17" t="n">
        <v>1100</v>
      </c>
      <c r="E8" t="inlineStr">
        <is>
          <t>Alex</t>
        </is>
      </c>
      <c r="F8" t="inlineStr">
        <is>
          <t>Pro rata income</t>
        </is>
      </c>
      <c r="H8" s="17">
        <f>IF(D8="","",D8*IF(F8="Pro rata income",'Settings'!$B$8,IF(F8="Custom %",N(G8)/100,0.5)))</f>
        <v/>
      </c>
      <c r="I8" s="17">
        <f>IF(D8="","",D8-H8)</f>
        <v/>
      </c>
    </row>
    <row r="9">
      <c r="A9" s="16" t="n">
        <v>46299</v>
      </c>
      <c r="B9" t="inlineStr">
        <is>
          <t>Groceries (Example)</t>
        </is>
      </c>
      <c r="C9" t="inlineStr">
        <is>
          <t>Groceries</t>
        </is>
      </c>
      <c r="D9" s="17" t="n">
        <v>86.40000000000001</v>
      </c>
      <c r="E9" t="inlineStr">
        <is>
          <t>Sam</t>
        </is>
      </c>
      <c r="F9" t="inlineStr">
        <is>
          <t>50/50</t>
        </is>
      </c>
      <c r="H9" s="17">
        <f>IF(D9="","",D9*IF(F9="Pro rata income",'Settings'!$B$8,IF(F9="Custom %",N(G9)/100,0.5)))</f>
        <v/>
      </c>
      <c r="I9" s="17">
        <f>IF(D9="","",D9-H9)</f>
        <v/>
      </c>
    </row>
    <row r="10">
      <c r="A10" s="16" t="n">
        <v>46301</v>
      </c>
      <c r="B10" t="inlineStr">
        <is>
          <t>Gift for A's family (Example)</t>
        </is>
      </c>
      <c r="C10" t="inlineStr">
        <is>
          <t>Other</t>
        </is>
      </c>
      <c r="D10" s="17" t="n">
        <v>40</v>
      </c>
      <c r="E10" t="inlineStr">
        <is>
          <t>Sam</t>
        </is>
      </c>
      <c r="F10" t="inlineStr">
        <is>
          <t>Custom %</t>
        </is>
      </c>
      <c r="G10" t="n">
        <v>100</v>
      </c>
      <c r="H10" s="17">
        <f>IF(D10="","",D10*IF(F10="Pro rata income",'Settings'!$B$8,IF(F10="Custom %",N(G10)/100,0.5)))</f>
        <v/>
      </c>
      <c r="I10" s="17">
        <f>IF(D10="","",D10-H10)</f>
        <v/>
      </c>
    </row>
    <row r="11">
      <c r="A11" s="16" t="n"/>
      <c r="D11" s="17" t="n"/>
      <c r="H11" s="17">
        <f>IF(D11="","",D11*IF(F11="Pro rata income",'Settings'!$B$8,IF(F11="Custom %",N(G11)/100,0.5)))</f>
        <v/>
      </c>
      <c r="I11" s="17">
        <f>IF(D11="","",D11-H11)</f>
        <v/>
      </c>
    </row>
    <row r="12">
      <c r="A12" s="16" t="n"/>
      <c r="D12" s="17" t="n"/>
      <c r="H12" s="17">
        <f>IF(D12="","",D12*IF(F12="Pro rata income",'Settings'!$B$8,IF(F12="Custom %",N(G12)/100,0.5)))</f>
        <v/>
      </c>
      <c r="I12" s="17">
        <f>IF(D12="","",D12-H12)</f>
        <v/>
      </c>
    </row>
    <row r="13">
      <c r="A13" s="16" t="n"/>
      <c r="D13" s="17" t="n"/>
      <c r="H13" s="17">
        <f>IF(D13="","",D13*IF(F13="Pro rata income",'Settings'!$B$8,IF(F13="Custom %",N(G13)/100,0.5)))</f>
        <v/>
      </c>
      <c r="I13" s="17">
        <f>IF(D13="","",D13-H13)</f>
        <v/>
      </c>
    </row>
    <row r="14">
      <c r="A14" s="16" t="n"/>
      <c r="D14" s="17" t="n"/>
      <c r="H14" s="17">
        <f>IF(D14="","",D14*IF(F14="Pro rata income",'Settings'!$B$8,IF(F14="Custom %",N(G14)/100,0.5)))</f>
        <v/>
      </c>
      <c r="I14" s="17">
        <f>IF(D14="","",D14-H14)</f>
        <v/>
      </c>
    </row>
    <row r="15">
      <c r="A15" s="16" t="n"/>
      <c r="D15" s="17" t="n"/>
      <c r="H15" s="17">
        <f>IF(D15="","",D15*IF(F15="Pro rata income",'Settings'!$B$8,IF(F15="Custom %",N(G15)/100,0.5)))</f>
        <v/>
      </c>
      <c r="I15" s="17">
        <f>IF(D15="","",D15-H15)</f>
        <v/>
      </c>
    </row>
    <row r="16">
      <c r="A16" s="16" t="n"/>
      <c r="D16" s="17" t="n"/>
      <c r="H16" s="17">
        <f>IF(D16="","",D16*IF(F16="Pro rata income",'Settings'!$B$8,IF(F16="Custom %",N(G16)/100,0.5)))</f>
        <v/>
      </c>
      <c r="I16" s="17">
        <f>IF(D16="","",D16-H16)</f>
        <v/>
      </c>
    </row>
    <row r="17">
      <c r="A17" s="16" t="n"/>
      <c r="D17" s="17" t="n"/>
      <c r="H17" s="17">
        <f>IF(D17="","",D17*IF(F17="Pro rata income",'Settings'!$B$8,IF(F17="Custom %",N(G17)/100,0.5)))</f>
        <v/>
      </c>
      <c r="I17" s="17">
        <f>IF(D17="","",D17-H17)</f>
        <v/>
      </c>
    </row>
    <row r="18">
      <c r="A18" s="16" t="n"/>
      <c r="D18" s="17" t="n"/>
      <c r="H18" s="17">
        <f>IF(D18="","",D18*IF(F18="Pro rata income",'Settings'!$B$8,IF(F18="Custom %",N(G18)/100,0.5)))</f>
        <v/>
      </c>
      <c r="I18" s="17">
        <f>IF(D18="","",D18-H18)</f>
        <v/>
      </c>
    </row>
    <row r="19">
      <c r="A19" s="16" t="n"/>
      <c r="D19" s="17" t="n"/>
      <c r="H19" s="17">
        <f>IF(D19="","",D19*IF(F19="Pro rata income",'Settings'!$B$8,IF(F19="Custom %",N(G19)/100,0.5)))</f>
        <v/>
      </c>
      <c r="I19" s="17">
        <f>IF(D19="","",D19-H19)</f>
        <v/>
      </c>
    </row>
    <row r="20">
      <c r="A20" s="16" t="n"/>
      <c r="D20" s="17" t="n"/>
      <c r="H20" s="17">
        <f>IF(D20="","",D20*IF(F20="Pro rata income",'Settings'!$B$8,IF(F20="Custom %",N(G20)/100,0.5)))</f>
        <v/>
      </c>
      <c r="I20" s="17">
        <f>IF(D20="","",D20-H20)</f>
        <v/>
      </c>
    </row>
    <row r="21">
      <c r="A21" s="16" t="n"/>
      <c r="D21" s="17" t="n"/>
      <c r="H21" s="17">
        <f>IF(D21="","",D21*IF(F21="Pro rata income",'Settings'!$B$8,IF(F21="Custom %",N(G21)/100,0.5)))</f>
        <v/>
      </c>
      <c r="I21" s="17">
        <f>IF(D21="","",D21-H21)</f>
        <v/>
      </c>
    </row>
    <row r="22">
      <c r="A22" s="16" t="n"/>
      <c r="D22" s="17" t="n"/>
      <c r="H22" s="17">
        <f>IF(D22="","",D22*IF(F22="Pro rata income",'Settings'!$B$8,IF(F22="Custom %",N(G22)/100,0.5)))</f>
        <v/>
      </c>
      <c r="I22" s="17">
        <f>IF(D22="","",D22-H22)</f>
        <v/>
      </c>
    </row>
    <row r="23">
      <c r="A23" s="16" t="n"/>
      <c r="D23" s="17" t="n"/>
      <c r="H23" s="17">
        <f>IF(D23="","",D23*IF(F23="Pro rata income",'Settings'!$B$8,IF(F23="Custom %",N(G23)/100,0.5)))</f>
        <v/>
      </c>
      <c r="I23" s="17">
        <f>IF(D23="","",D23-H23)</f>
        <v/>
      </c>
    </row>
    <row r="24">
      <c r="A24" s="16" t="n"/>
      <c r="D24" s="17" t="n"/>
      <c r="H24" s="17">
        <f>IF(D24="","",D24*IF(F24="Pro rata income",'Settings'!$B$8,IF(F24="Custom %",N(G24)/100,0.5)))</f>
        <v/>
      </c>
      <c r="I24" s="17">
        <f>IF(D24="","",D24-H24)</f>
        <v/>
      </c>
    </row>
    <row r="25">
      <c r="A25" s="16" t="n"/>
      <c r="D25" s="17" t="n"/>
      <c r="H25" s="17">
        <f>IF(D25="","",D25*IF(F25="Pro rata income",'Settings'!$B$8,IF(F25="Custom %",N(G25)/100,0.5)))</f>
        <v/>
      </c>
      <c r="I25" s="17">
        <f>IF(D25="","",D25-H25)</f>
        <v/>
      </c>
    </row>
    <row r="26">
      <c r="A26" s="16" t="n"/>
      <c r="D26" s="17" t="n"/>
      <c r="H26" s="17">
        <f>IF(D26="","",D26*IF(F26="Pro rata income",'Settings'!$B$8,IF(F26="Custom %",N(G26)/100,0.5)))</f>
        <v/>
      </c>
      <c r="I26" s="17">
        <f>IF(D26="","",D26-H26)</f>
        <v/>
      </c>
    </row>
    <row r="27">
      <c r="A27" s="16" t="n"/>
      <c r="D27" s="17" t="n"/>
      <c r="H27" s="17">
        <f>IF(D27="","",D27*IF(F27="Pro rata income",'Settings'!$B$8,IF(F27="Custom %",N(G27)/100,0.5)))</f>
        <v/>
      </c>
      <c r="I27" s="17">
        <f>IF(D27="","",D27-H27)</f>
        <v/>
      </c>
    </row>
    <row r="28">
      <c r="A28" s="16" t="n"/>
      <c r="D28" s="17" t="n"/>
      <c r="H28" s="17">
        <f>IF(D28="","",D28*IF(F28="Pro rata income",'Settings'!$B$8,IF(F28="Custom %",N(G28)/100,0.5)))</f>
        <v/>
      </c>
      <c r="I28" s="17">
        <f>IF(D28="","",D28-H28)</f>
        <v/>
      </c>
    </row>
    <row r="29">
      <c r="A29" s="16" t="n"/>
      <c r="D29" s="17" t="n"/>
      <c r="H29" s="17">
        <f>IF(D29="","",D29*IF(F29="Pro rata income",'Settings'!$B$8,IF(F29="Custom %",N(G29)/100,0.5)))</f>
        <v/>
      </c>
      <c r="I29" s="17">
        <f>IF(D29="","",D29-H29)</f>
        <v/>
      </c>
    </row>
    <row r="30">
      <c r="A30" s="16" t="n"/>
      <c r="D30" s="17" t="n"/>
      <c r="H30" s="17">
        <f>IF(D30="","",D30*IF(F30="Pro rata income",'Settings'!$B$8,IF(F30="Custom %",N(G30)/100,0.5)))</f>
        <v/>
      </c>
      <c r="I30" s="17">
        <f>IF(D30="","",D30-H30)</f>
        <v/>
      </c>
    </row>
    <row r="31">
      <c r="A31" s="16" t="n"/>
      <c r="D31" s="17" t="n"/>
      <c r="H31" s="17">
        <f>IF(D31="","",D31*IF(F31="Pro rata income",'Settings'!$B$8,IF(F31="Custom %",N(G31)/100,0.5)))</f>
        <v/>
      </c>
      <c r="I31" s="17">
        <f>IF(D31="","",D31-H31)</f>
        <v/>
      </c>
    </row>
    <row r="32">
      <c r="A32" s="16" t="n"/>
      <c r="D32" s="17" t="n"/>
      <c r="H32" s="17">
        <f>IF(D32="","",D32*IF(F32="Pro rata income",'Settings'!$B$8,IF(F32="Custom %",N(G32)/100,0.5)))</f>
        <v/>
      </c>
      <c r="I32" s="17">
        <f>IF(D32="","",D32-H32)</f>
        <v/>
      </c>
    </row>
    <row r="33">
      <c r="A33" s="16" t="n"/>
      <c r="D33" s="17" t="n"/>
      <c r="H33" s="17">
        <f>IF(D33="","",D33*IF(F33="Pro rata income",'Settings'!$B$8,IF(F33="Custom %",N(G33)/100,0.5)))</f>
        <v/>
      </c>
      <c r="I33" s="17">
        <f>IF(D33="","",D33-H33)</f>
        <v/>
      </c>
    </row>
    <row r="34">
      <c r="A34" s="16" t="n"/>
      <c r="D34" s="17" t="n"/>
      <c r="H34" s="17">
        <f>IF(D34="","",D34*IF(F34="Pro rata income",'Settings'!$B$8,IF(F34="Custom %",N(G34)/100,0.5)))</f>
        <v/>
      </c>
      <c r="I34" s="17">
        <f>IF(D34="","",D34-H34)</f>
        <v/>
      </c>
    </row>
    <row r="35">
      <c r="A35" s="16" t="n"/>
      <c r="D35" s="17" t="n"/>
      <c r="H35" s="17">
        <f>IF(D35="","",D35*IF(F35="Pro rata income",'Settings'!$B$8,IF(F35="Custom %",N(G35)/100,0.5)))</f>
        <v/>
      </c>
      <c r="I35" s="17">
        <f>IF(D35="","",D35-H35)</f>
        <v/>
      </c>
    </row>
    <row r="36">
      <c r="A36" s="16" t="n"/>
      <c r="D36" s="17" t="n"/>
      <c r="H36" s="17">
        <f>IF(D36="","",D36*IF(F36="Pro rata income",'Settings'!$B$8,IF(F36="Custom %",N(G36)/100,0.5)))</f>
        <v/>
      </c>
      <c r="I36" s="17">
        <f>IF(D36="","",D36-H36)</f>
        <v/>
      </c>
    </row>
    <row r="37">
      <c r="A37" s="16" t="n"/>
      <c r="D37" s="17" t="n"/>
      <c r="H37" s="17">
        <f>IF(D37="","",D37*IF(F37="Pro rata income",'Settings'!$B$8,IF(F37="Custom %",N(G37)/100,0.5)))</f>
        <v/>
      </c>
      <c r="I37" s="17">
        <f>IF(D37="","",D37-H37)</f>
        <v/>
      </c>
    </row>
    <row r="38">
      <c r="A38" s="16" t="n"/>
      <c r="D38" s="17" t="n"/>
      <c r="H38" s="17">
        <f>IF(D38="","",D38*IF(F38="Pro rata income",'Settings'!$B$8,IF(F38="Custom %",N(G38)/100,0.5)))</f>
        <v/>
      </c>
      <c r="I38" s="17">
        <f>IF(D38="","",D38-H38)</f>
        <v/>
      </c>
    </row>
    <row r="39">
      <c r="A39" s="16" t="n"/>
      <c r="D39" s="17" t="n"/>
      <c r="H39" s="17">
        <f>IF(D39="","",D39*IF(F39="Pro rata income",'Settings'!$B$8,IF(F39="Custom %",N(G39)/100,0.5)))</f>
        <v/>
      </c>
      <c r="I39" s="17">
        <f>IF(D39="","",D39-H39)</f>
        <v/>
      </c>
    </row>
    <row r="40">
      <c r="A40" s="16" t="n"/>
      <c r="D40" s="17" t="n"/>
      <c r="H40" s="17">
        <f>IF(D40="","",D40*IF(F40="Pro rata income",'Settings'!$B$8,IF(F40="Custom %",N(G40)/100,0.5)))</f>
        <v/>
      </c>
      <c r="I40" s="17">
        <f>IF(D40="","",D40-H40)</f>
        <v/>
      </c>
    </row>
    <row r="41">
      <c r="A41" s="16" t="n"/>
      <c r="D41" s="17" t="n"/>
      <c r="H41" s="17">
        <f>IF(D41="","",D41*IF(F41="Pro rata income",'Settings'!$B$8,IF(F41="Custom %",N(G41)/100,0.5)))</f>
        <v/>
      </c>
      <c r="I41" s="17">
        <f>IF(D41="","",D41-H41)</f>
        <v/>
      </c>
    </row>
    <row r="42">
      <c r="A42" s="16" t="n"/>
      <c r="D42" s="17" t="n"/>
      <c r="H42" s="17">
        <f>IF(D42="","",D42*IF(F42="Pro rata income",'Settings'!$B$8,IF(F42="Custom %",N(G42)/100,0.5)))</f>
        <v/>
      </c>
      <c r="I42" s="17">
        <f>IF(D42="","",D42-H42)</f>
        <v/>
      </c>
    </row>
    <row r="43">
      <c r="A43" s="16" t="n"/>
      <c r="D43" s="17" t="n"/>
      <c r="H43" s="17">
        <f>IF(D43="","",D43*IF(F43="Pro rata income",'Settings'!$B$8,IF(F43="Custom %",N(G43)/100,0.5)))</f>
        <v/>
      </c>
      <c r="I43" s="17">
        <f>IF(D43="","",D43-H43)</f>
        <v/>
      </c>
    </row>
    <row r="44">
      <c r="A44" s="16" t="n"/>
      <c r="D44" s="17" t="n"/>
      <c r="H44" s="17">
        <f>IF(D44="","",D44*IF(F44="Pro rata income",'Settings'!$B$8,IF(F44="Custom %",N(G44)/100,0.5)))</f>
        <v/>
      </c>
      <c r="I44" s="17">
        <f>IF(D44="","",D44-H44)</f>
        <v/>
      </c>
    </row>
    <row r="45">
      <c r="A45" s="16" t="n"/>
      <c r="D45" s="17" t="n"/>
      <c r="H45" s="17">
        <f>IF(D45="","",D45*IF(F45="Pro rata income",'Settings'!$B$8,IF(F45="Custom %",N(G45)/100,0.5)))</f>
        <v/>
      </c>
      <c r="I45" s="17">
        <f>IF(D45="","",D45-H45)</f>
        <v/>
      </c>
    </row>
    <row r="46">
      <c r="A46" s="16" t="n"/>
      <c r="D46" s="17" t="n"/>
      <c r="H46" s="17">
        <f>IF(D46="","",D46*IF(F46="Pro rata income",'Settings'!$B$8,IF(F46="Custom %",N(G46)/100,0.5)))</f>
        <v/>
      </c>
      <c r="I46" s="17">
        <f>IF(D46="","",D46-H46)</f>
        <v/>
      </c>
    </row>
    <row r="47">
      <c r="A47" s="16" t="n"/>
      <c r="D47" s="17" t="n"/>
      <c r="H47" s="17">
        <f>IF(D47="","",D47*IF(F47="Pro rata income",'Settings'!$B$8,IF(F47="Custom %",N(G47)/100,0.5)))</f>
        <v/>
      </c>
      <c r="I47" s="17">
        <f>IF(D47="","",D47-H47)</f>
        <v/>
      </c>
    </row>
    <row r="48">
      <c r="A48" s="16" t="n"/>
      <c r="D48" s="17" t="n"/>
      <c r="H48" s="17">
        <f>IF(D48="","",D48*IF(F48="Pro rata income",'Settings'!$B$8,IF(F48="Custom %",N(G48)/100,0.5)))</f>
        <v/>
      </c>
      <c r="I48" s="17">
        <f>IF(D48="","",D48-H48)</f>
        <v/>
      </c>
    </row>
    <row r="49">
      <c r="A49" s="16" t="n"/>
      <c r="D49" s="17" t="n"/>
      <c r="H49" s="17">
        <f>IF(D49="","",D49*IF(F49="Pro rata income",'Settings'!$B$8,IF(F49="Custom %",N(G49)/100,0.5)))</f>
        <v/>
      </c>
      <c r="I49" s="17">
        <f>IF(D49="","",D49-H49)</f>
        <v/>
      </c>
    </row>
    <row r="50">
      <c r="A50" s="16" t="n"/>
      <c r="D50" s="17" t="n"/>
      <c r="H50" s="17">
        <f>IF(D50="","",D50*IF(F50="Pro rata income",'Settings'!$B$8,IF(F50="Custom %",N(G50)/100,0.5)))</f>
        <v/>
      </c>
      <c r="I50" s="17">
        <f>IF(D50="","",D50-H50)</f>
        <v/>
      </c>
    </row>
    <row r="51">
      <c r="A51" s="16" t="n"/>
      <c r="D51" s="17" t="n"/>
      <c r="H51" s="17">
        <f>IF(D51="","",D51*IF(F51="Pro rata income",'Settings'!$B$8,IF(F51="Custom %",N(G51)/100,0.5)))</f>
        <v/>
      </c>
      <c r="I51" s="17">
        <f>IF(D51="","",D51-H51)</f>
        <v/>
      </c>
    </row>
    <row r="52">
      <c r="A52" s="16" t="n"/>
      <c r="D52" s="17" t="n"/>
      <c r="H52" s="17">
        <f>IF(D52="","",D52*IF(F52="Pro rata income",'Settings'!$B$8,IF(F52="Custom %",N(G52)/100,0.5)))</f>
        <v/>
      </c>
      <c r="I52" s="17">
        <f>IF(D52="","",D52-H52)</f>
        <v/>
      </c>
    </row>
    <row r="53">
      <c r="A53" s="16" t="n"/>
      <c r="D53" s="17" t="n"/>
      <c r="H53" s="17">
        <f>IF(D53="","",D53*IF(F53="Pro rata income",'Settings'!$B$8,IF(F53="Custom %",N(G53)/100,0.5)))</f>
        <v/>
      </c>
      <c r="I53" s="17">
        <f>IF(D53="","",D53-H53)</f>
        <v/>
      </c>
    </row>
    <row r="54">
      <c r="A54" s="16" t="n"/>
      <c r="D54" s="17" t="n"/>
      <c r="H54" s="17">
        <f>IF(D54="","",D54*IF(F54="Pro rata income",'Settings'!$B$8,IF(F54="Custom %",N(G54)/100,0.5)))</f>
        <v/>
      </c>
      <c r="I54" s="17">
        <f>IF(D54="","",D54-H54)</f>
        <v/>
      </c>
    </row>
    <row r="55">
      <c r="A55" s="16" t="n"/>
      <c r="D55" s="17" t="n"/>
      <c r="H55" s="17">
        <f>IF(D55="","",D55*IF(F55="Pro rata income",'Settings'!$B$8,IF(F55="Custom %",N(G55)/100,0.5)))</f>
        <v/>
      </c>
      <c r="I55" s="17">
        <f>IF(D55="","",D55-H55)</f>
        <v/>
      </c>
    </row>
    <row r="56">
      <c r="A56" s="16" t="n"/>
      <c r="D56" s="17" t="n"/>
      <c r="H56" s="17">
        <f>IF(D56="","",D56*IF(F56="Pro rata income",'Settings'!$B$8,IF(F56="Custom %",N(G56)/100,0.5)))</f>
        <v/>
      </c>
      <c r="I56" s="17">
        <f>IF(D56="","",D56-H56)</f>
        <v/>
      </c>
    </row>
    <row r="57">
      <c r="A57" s="16" t="n"/>
      <c r="D57" s="17" t="n"/>
      <c r="H57" s="17">
        <f>IF(D57="","",D57*IF(F57="Pro rata income",'Settings'!$B$8,IF(F57="Custom %",N(G57)/100,0.5)))</f>
        <v/>
      </c>
      <c r="I57" s="17">
        <f>IF(D57="","",D57-H57)</f>
        <v/>
      </c>
    </row>
    <row r="58">
      <c r="A58" s="16" t="n"/>
      <c r="D58" s="17" t="n"/>
      <c r="H58" s="17">
        <f>IF(D58="","",D58*IF(F58="Pro rata income",'Settings'!$B$8,IF(F58="Custom %",N(G58)/100,0.5)))</f>
        <v/>
      </c>
      <c r="I58" s="17">
        <f>IF(D58="","",D58-H58)</f>
        <v/>
      </c>
    </row>
    <row r="59">
      <c r="A59" s="16" t="n"/>
      <c r="D59" s="17" t="n"/>
      <c r="H59" s="17">
        <f>IF(D59="","",D59*IF(F59="Pro rata income",'Settings'!$B$8,IF(F59="Custom %",N(G59)/100,0.5)))</f>
        <v/>
      </c>
      <c r="I59" s="17">
        <f>IF(D59="","",D59-H59)</f>
        <v/>
      </c>
    </row>
    <row r="60">
      <c r="A60" s="16" t="n"/>
      <c r="D60" s="17" t="n"/>
      <c r="H60" s="17">
        <f>IF(D60="","",D60*IF(F60="Pro rata income",'Settings'!$B$8,IF(F60="Custom %",N(G60)/100,0.5)))</f>
        <v/>
      </c>
      <c r="I60" s="17">
        <f>IF(D60="","",D60-H60)</f>
        <v/>
      </c>
    </row>
    <row r="61">
      <c r="A61" s="16" t="n"/>
      <c r="D61" s="17" t="n"/>
      <c r="H61" s="17">
        <f>IF(D61="","",D61*IF(F61="Pro rata income",'Settings'!$B$8,IF(F61="Custom %",N(G61)/100,0.5)))</f>
        <v/>
      </c>
      <c r="I61" s="17">
        <f>IF(D61="","",D61-H61)</f>
        <v/>
      </c>
    </row>
    <row r="62">
      <c r="A62" s="16" t="n"/>
      <c r="D62" s="17" t="n"/>
      <c r="H62" s="17">
        <f>IF(D62="","",D62*IF(F62="Pro rata income",'Settings'!$B$8,IF(F62="Custom %",N(G62)/100,0.5)))</f>
        <v/>
      </c>
      <c r="I62" s="17">
        <f>IF(D62="","",D62-H62)</f>
        <v/>
      </c>
    </row>
    <row r="63">
      <c r="A63" s="16" t="n"/>
      <c r="D63" s="17" t="n"/>
      <c r="H63" s="17">
        <f>IF(D63="","",D63*IF(F63="Pro rata income",'Settings'!$B$8,IF(F63="Custom %",N(G63)/100,0.5)))</f>
        <v/>
      </c>
      <c r="I63" s="17">
        <f>IF(D63="","",D63-H63)</f>
        <v/>
      </c>
    </row>
    <row r="64">
      <c r="A64" s="16" t="n"/>
      <c r="D64" s="17" t="n"/>
      <c r="H64" s="17">
        <f>IF(D64="","",D64*IF(F64="Pro rata income",'Settings'!$B$8,IF(F64="Custom %",N(G64)/100,0.5)))</f>
        <v/>
      </c>
      <c r="I64" s="17">
        <f>IF(D64="","",D64-H64)</f>
        <v/>
      </c>
    </row>
    <row r="65">
      <c r="A65" s="16" t="n"/>
      <c r="D65" s="17" t="n"/>
      <c r="H65" s="17">
        <f>IF(D65="","",D65*IF(F65="Pro rata income",'Settings'!$B$8,IF(F65="Custom %",N(G65)/100,0.5)))</f>
        <v/>
      </c>
      <c r="I65" s="17">
        <f>IF(D65="","",D65-H65)</f>
        <v/>
      </c>
    </row>
    <row r="66">
      <c r="A66" s="16" t="n"/>
      <c r="D66" s="17" t="n"/>
      <c r="H66" s="17">
        <f>IF(D66="","",D66*IF(F66="Pro rata income",'Settings'!$B$8,IF(F66="Custom %",N(G66)/100,0.5)))</f>
        <v/>
      </c>
      <c r="I66" s="17">
        <f>IF(D66="","",D66-H66)</f>
        <v/>
      </c>
    </row>
    <row r="67">
      <c r="A67" s="16" t="n"/>
      <c r="D67" s="17" t="n"/>
      <c r="H67" s="17">
        <f>IF(D67="","",D67*IF(F67="Pro rata income",'Settings'!$B$8,IF(F67="Custom %",N(G67)/100,0.5)))</f>
        <v/>
      </c>
      <c r="I67" s="17">
        <f>IF(D67="","",D67-H67)</f>
        <v/>
      </c>
    </row>
    <row r="68">
      <c r="A68" s="16" t="n"/>
      <c r="D68" s="17" t="n"/>
      <c r="H68" s="17">
        <f>IF(D68="","",D68*IF(F68="Pro rata income",'Settings'!$B$8,IF(F68="Custom %",N(G68)/100,0.5)))</f>
        <v/>
      </c>
      <c r="I68" s="17">
        <f>IF(D68="","",D68-H68)</f>
        <v/>
      </c>
    </row>
    <row r="69">
      <c r="A69" s="16" t="n"/>
      <c r="D69" s="17" t="n"/>
      <c r="H69" s="17">
        <f>IF(D69="","",D69*IF(F69="Pro rata income",'Settings'!$B$8,IF(F69="Custom %",N(G69)/100,0.5)))</f>
        <v/>
      </c>
      <c r="I69" s="17">
        <f>IF(D69="","",D69-H69)</f>
        <v/>
      </c>
    </row>
    <row r="70">
      <c r="A70" s="16" t="n"/>
      <c r="D70" s="17" t="n"/>
      <c r="H70" s="17">
        <f>IF(D70="","",D70*IF(F70="Pro rata income",'Settings'!$B$8,IF(F70="Custom %",N(G70)/100,0.5)))</f>
        <v/>
      </c>
      <c r="I70" s="17">
        <f>IF(D70="","",D70-H70)</f>
        <v/>
      </c>
    </row>
    <row r="71">
      <c r="A71" s="16" t="n"/>
      <c r="D71" s="17" t="n"/>
      <c r="H71" s="17">
        <f>IF(D71="","",D71*IF(F71="Pro rata income",'Settings'!$B$8,IF(F71="Custom %",N(G71)/100,0.5)))</f>
        <v/>
      </c>
      <c r="I71" s="17">
        <f>IF(D71="","",D71-H71)</f>
        <v/>
      </c>
    </row>
    <row r="72">
      <c r="A72" s="16" t="n"/>
      <c r="D72" s="17" t="n"/>
      <c r="H72" s="17">
        <f>IF(D72="","",D72*IF(F72="Pro rata income",'Settings'!$B$8,IF(F72="Custom %",N(G72)/100,0.5)))</f>
        <v/>
      </c>
      <c r="I72" s="17">
        <f>IF(D72="","",D72-H72)</f>
        <v/>
      </c>
    </row>
    <row r="73">
      <c r="A73" s="16" t="n"/>
      <c r="D73" s="17" t="n"/>
      <c r="H73" s="17">
        <f>IF(D73="","",D73*IF(F73="Pro rata income",'Settings'!$B$8,IF(F73="Custom %",N(G73)/100,0.5)))</f>
        <v/>
      </c>
      <c r="I73" s="17">
        <f>IF(D73="","",D73-H73)</f>
        <v/>
      </c>
    </row>
    <row r="74">
      <c r="A74" s="16" t="n"/>
      <c r="D74" s="17" t="n"/>
      <c r="H74" s="17">
        <f>IF(D74="","",D74*IF(F74="Pro rata income",'Settings'!$B$8,IF(F74="Custom %",N(G74)/100,0.5)))</f>
        <v/>
      </c>
      <c r="I74" s="17">
        <f>IF(D74="","",D74-H74)</f>
        <v/>
      </c>
    </row>
    <row r="75">
      <c r="A75" s="16" t="n"/>
      <c r="D75" s="17" t="n"/>
      <c r="H75" s="17">
        <f>IF(D75="","",D75*IF(F75="Pro rata income",'Settings'!$B$8,IF(F75="Custom %",N(G75)/100,0.5)))</f>
        <v/>
      </c>
      <c r="I75" s="17">
        <f>IF(D75="","",D75-H75)</f>
        <v/>
      </c>
    </row>
    <row r="76">
      <c r="A76" s="16" t="n"/>
      <c r="D76" s="17" t="n"/>
      <c r="H76" s="17">
        <f>IF(D76="","",D76*IF(F76="Pro rata income",'Settings'!$B$8,IF(F76="Custom %",N(G76)/100,0.5)))</f>
        <v/>
      </c>
      <c r="I76" s="17">
        <f>IF(D76="","",D76-H76)</f>
        <v/>
      </c>
    </row>
    <row r="77">
      <c r="A77" s="16" t="n"/>
      <c r="D77" s="17" t="n"/>
      <c r="H77" s="17">
        <f>IF(D77="","",D77*IF(F77="Pro rata income",'Settings'!$B$8,IF(F77="Custom %",N(G77)/100,0.5)))</f>
        <v/>
      </c>
      <c r="I77" s="17">
        <f>IF(D77="","",D77-H77)</f>
        <v/>
      </c>
    </row>
    <row r="78">
      <c r="A78" s="16" t="n"/>
      <c r="D78" s="17" t="n"/>
      <c r="H78" s="17">
        <f>IF(D78="","",D78*IF(F78="Pro rata income",'Settings'!$B$8,IF(F78="Custom %",N(G78)/100,0.5)))</f>
        <v/>
      </c>
      <c r="I78" s="17">
        <f>IF(D78="","",D78-H78)</f>
        <v/>
      </c>
    </row>
    <row r="79">
      <c r="A79" s="16" t="n"/>
      <c r="D79" s="17" t="n"/>
      <c r="H79" s="17">
        <f>IF(D79="","",D79*IF(F79="Pro rata income",'Settings'!$B$8,IF(F79="Custom %",N(G79)/100,0.5)))</f>
        <v/>
      </c>
      <c r="I79" s="17">
        <f>IF(D79="","",D79-H79)</f>
        <v/>
      </c>
    </row>
    <row r="80">
      <c r="A80" s="16" t="n"/>
      <c r="D80" s="17" t="n"/>
      <c r="H80" s="17">
        <f>IF(D80="","",D80*IF(F80="Pro rata income",'Settings'!$B$8,IF(F80="Custom %",N(G80)/100,0.5)))</f>
        <v/>
      </c>
      <c r="I80" s="17">
        <f>IF(D80="","",D80-H80)</f>
        <v/>
      </c>
    </row>
    <row r="81">
      <c r="A81" s="16" t="n"/>
      <c r="D81" s="17" t="n"/>
      <c r="H81" s="17">
        <f>IF(D81="","",D81*IF(F81="Pro rata income",'Settings'!$B$8,IF(F81="Custom %",N(G81)/100,0.5)))</f>
        <v/>
      </c>
      <c r="I81" s="17">
        <f>IF(D81="","",D81-H81)</f>
        <v/>
      </c>
    </row>
    <row r="82">
      <c r="A82" s="16" t="n"/>
      <c r="D82" s="17" t="n"/>
      <c r="H82" s="17">
        <f>IF(D82="","",D82*IF(F82="Pro rata income",'Settings'!$B$8,IF(F82="Custom %",N(G82)/100,0.5)))</f>
        <v/>
      </c>
      <c r="I82" s="17">
        <f>IF(D82="","",D82-H82)</f>
        <v/>
      </c>
    </row>
    <row r="83">
      <c r="A83" s="16" t="n"/>
      <c r="D83" s="17" t="n"/>
      <c r="H83" s="17">
        <f>IF(D83="","",D83*IF(F83="Pro rata income",'Settings'!$B$8,IF(F83="Custom %",N(G83)/100,0.5)))</f>
        <v/>
      </c>
      <c r="I83" s="17">
        <f>IF(D83="","",D83-H83)</f>
        <v/>
      </c>
    </row>
    <row r="84">
      <c r="A84" s="16" t="n"/>
      <c r="D84" s="17" t="n"/>
      <c r="H84" s="17">
        <f>IF(D84="","",D84*IF(F84="Pro rata income",'Settings'!$B$8,IF(F84="Custom %",N(G84)/100,0.5)))</f>
        <v/>
      </c>
      <c r="I84" s="17">
        <f>IF(D84="","",D84-H84)</f>
        <v/>
      </c>
    </row>
    <row r="85">
      <c r="A85" s="16" t="n"/>
      <c r="D85" s="17" t="n"/>
      <c r="H85" s="17">
        <f>IF(D85="","",D85*IF(F85="Pro rata income",'Settings'!$B$8,IF(F85="Custom %",N(G85)/100,0.5)))</f>
        <v/>
      </c>
      <c r="I85" s="17">
        <f>IF(D85="","",D85-H85)</f>
        <v/>
      </c>
    </row>
    <row r="86">
      <c r="A86" s="16" t="n"/>
      <c r="D86" s="17" t="n"/>
      <c r="H86" s="17">
        <f>IF(D86="","",D86*IF(F86="Pro rata income",'Settings'!$B$8,IF(F86="Custom %",N(G86)/100,0.5)))</f>
        <v/>
      </c>
      <c r="I86" s="17">
        <f>IF(D86="","",D86-H86)</f>
        <v/>
      </c>
    </row>
    <row r="87">
      <c r="A87" s="16" t="n"/>
      <c r="D87" s="17" t="n"/>
      <c r="H87" s="17">
        <f>IF(D87="","",D87*IF(F87="Pro rata income",'Settings'!$B$8,IF(F87="Custom %",N(G87)/100,0.5)))</f>
        <v/>
      </c>
      <c r="I87" s="17">
        <f>IF(D87="","",D87-H87)</f>
        <v/>
      </c>
    </row>
    <row r="88">
      <c r="A88" s="16" t="n"/>
      <c r="D88" s="17" t="n"/>
      <c r="H88" s="17">
        <f>IF(D88="","",D88*IF(F88="Pro rata income",'Settings'!$B$8,IF(F88="Custom %",N(G88)/100,0.5)))</f>
        <v/>
      </c>
      <c r="I88" s="17">
        <f>IF(D88="","",D88-H88)</f>
        <v/>
      </c>
    </row>
    <row r="89">
      <c r="A89" s="16" t="n"/>
      <c r="D89" s="17" t="n"/>
      <c r="H89" s="17">
        <f>IF(D89="","",D89*IF(F89="Pro rata income",'Settings'!$B$8,IF(F89="Custom %",N(G89)/100,0.5)))</f>
        <v/>
      </c>
      <c r="I89" s="17">
        <f>IF(D89="","",D89-H89)</f>
        <v/>
      </c>
    </row>
    <row r="90">
      <c r="A90" s="16" t="n"/>
      <c r="D90" s="17" t="n"/>
      <c r="H90" s="17">
        <f>IF(D90="","",D90*IF(F90="Pro rata income",'Settings'!$B$8,IF(F90="Custom %",N(G90)/100,0.5)))</f>
        <v/>
      </c>
      <c r="I90" s="17">
        <f>IF(D90="","",D90-H90)</f>
        <v/>
      </c>
    </row>
    <row r="91">
      <c r="A91" s="16" t="n"/>
      <c r="D91" s="17" t="n"/>
      <c r="H91" s="17">
        <f>IF(D91="","",D91*IF(F91="Pro rata income",'Settings'!$B$8,IF(F91="Custom %",N(G91)/100,0.5)))</f>
        <v/>
      </c>
      <c r="I91" s="17">
        <f>IF(D91="","",D91-H91)</f>
        <v/>
      </c>
    </row>
    <row r="92">
      <c r="A92" s="16" t="n"/>
      <c r="D92" s="17" t="n"/>
      <c r="H92" s="17">
        <f>IF(D92="","",D92*IF(F92="Pro rata income",'Settings'!$B$8,IF(F92="Custom %",N(G92)/100,0.5)))</f>
        <v/>
      </c>
      <c r="I92" s="17">
        <f>IF(D92="","",D92-H92)</f>
        <v/>
      </c>
    </row>
    <row r="93">
      <c r="A93" s="16" t="n"/>
      <c r="D93" s="17" t="n"/>
      <c r="H93" s="17">
        <f>IF(D93="","",D93*IF(F93="Pro rata income",'Settings'!$B$8,IF(F93="Custom %",N(G93)/100,0.5)))</f>
        <v/>
      </c>
      <c r="I93" s="17">
        <f>IF(D93="","",D93-H93)</f>
        <v/>
      </c>
    </row>
    <row r="94">
      <c r="A94" s="16" t="n"/>
      <c r="D94" s="17" t="n"/>
      <c r="H94" s="17">
        <f>IF(D94="","",D94*IF(F94="Pro rata income",'Settings'!$B$8,IF(F94="Custom %",N(G94)/100,0.5)))</f>
        <v/>
      </c>
      <c r="I94" s="17">
        <f>IF(D94="","",D94-H94)</f>
        <v/>
      </c>
    </row>
    <row r="95">
      <c r="A95" s="16" t="n"/>
      <c r="D95" s="17" t="n"/>
      <c r="H95" s="17">
        <f>IF(D95="","",D95*IF(F95="Pro rata income",'Settings'!$B$8,IF(F95="Custom %",N(G95)/100,0.5)))</f>
        <v/>
      </c>
      <c r="I95" s="17">
        <f>IF(D95="","",D95-H95)</f>
        <v/>
      </c>
    </row>
    <row r="96">
      <c r="A96" s="16" t="n"/>
      <c r="D96" s="17" t="n"/>
      <c r="H96" s="17">
        <f>IF(D96="","",D96*IF(F96="Pro rata income",'Settings'!$B$8,IF(F96="Custom %",N(G96)/100,0.5)))</f>
        <v/>
      </c>
      <c r="I96" s="17">
        <f>IF(D96="","",D96-H96)</f>
        <v/>
      </c>
    </row>
    <row r="97">
      <c r="A97" s="16" t="n"/>
      <c r="D97" s="17" t="n"/>
      <c r="H97" s="17">
        <f>IF(D97="","",D97*IF(F97="Pro rata income",'Settings'!$B$8,IF(F97="Custom %",N(G97)/100,0.5)))</f>
        <v/>
      </c>
      <c r="I97" s="17">
        <f>IF(D97="","",D97-H97)</f>
        <v/>
      </c>
    </row>
    <row r="98">
      <c r="A98" s="16" t="n"/>
      <c r="D98" s="17" t="n"/>
      <c r="H98" s="17">
        <f>IF(D98="","",D98*IF(F98="Pro rata income",'Settings'!$B$8,IF(F98="Custom %",N(G98)/100,0.5)))</f>
        <v/>
      </c>
      <c r="I98" s="17">
        <f>IF(D98="","",D98-H98)</f>
        <v/>
      </c>
    </row>
    <row r="99">
      <c r="A99" s="16" t="n"/>
      <c r="D99" s="17" t="n"/>
      <c r="H99" s="17">
        <f>IF(D99="","",D99*IF(F99="Pro rata income",'Settings'!$B$8,IF(F99="Custom %",N(G99)/100,0.5)))</f>
        <v/>
      </c>
      <c r="I99" s="17">
        <f>IF(D99="","",D99-H99)</f>
        <v/>
      </c>
    </row>
    <row r="100">
      <c r="A100" s="16" t="n"/>
      <c r="D100" s="17" t="n"/>
      <c r="H100" s="17">
        <f>IF(D100="","",D100*IF(F100="Pro rata income",'Settings'!$B$8,IF(F100="Custom %",N(G100)/100,0.5)))</f>
        <v/>
      </c>
      <c r="I100" s="17">
        <f>IF(D100="","",D100-H100)</f>
        <v/>
      </c>
    </row>
    <row r="101">
      <c r="A101" s="16" t="n"/>
      <c r="D101" s="17" t="n"/>
      <c r="H101" s="17">
        <f>IF(D101="","",D101*IF(F101="Pro rata income",'Settings'!$B$8,IF(F101="Custom %",N(G101)/100,0.5)))</f>
        <v/>
      </c>
      <c r="I101" s="17">
        <f>IF(D101="","",D101-H101)</f>
        <v/>
      </c>
    </row>
    <row r="102">
      <c r="A102" s="16" t="n"/>
      <c r="D102" s="17" t="n"/>
      <c r="H102" s="17">
        <f>IF(D102="","",D102*IF(F102="Pro rata income",'Settings'!$B$8,IF(F102="Custom %",N(G102)/100,0.5)))</f>
        <v/>
      </c>
      <c r="I102" s="17">
        <f>IF(D102="","",D102-H102)</f>
        <v/>
      </c>
    </row>
    <row r="103">
      <c r="A103" s="16" t="n"/>
      <c r="D103" s="17" t="n"/>
      <c r="H103" s="17">
        <f>IF(D103="","",D103*IF(F103="Pro rata income",'Settings'!$B$8,IF(F103="Custom %",N(G103)/100,0.5)))</f>
        <v/>
      </c>
      <c r="I103" s="17">
        <f>IF(D103="","",D103-H103)</f>
        <v/>
      </c>
    </row>
    <row r="104">
      <c r="A104" s="16" t="n"/>
      <c r="D104" s="17" t="n"/>
      <c r="H104" s="17">
        <f>IF(D104="","",D104*IF(F104="Pro rata income",'Settings'!$B$8,IF(F104="Custom %",N(G104)/100,0.5)))</f>
        <v/>
      </c>
      <c r="I104" s="17">
        <f>IF(D104="","",D104-H104)</f>
        <v/>
      </c>
    </row>
    <row r="105">
      <c r="A105" s="16" t="n"/>
      <c r="D105" s="17" t="n"/>
      <c r="H105" s="17">
        <f>IF(D105="","",D105*IF(F105="Pro rata income",'Settings'!$B$8,IF(F105="Custom %",N(G105)/100,0.5)))</f>
        <v/>
      </c>
      <c r="I105" s="17">
        <f>IF(D105="","",D105-H105)</f>
        <v/>
      </c>
    </row>
    <row r="106">
      <c r="A106" s="16" t="n"/>
      <c r="D106" s="17" t="n"/>
      <c r="H106" s="17">
        <f>IF(D106="","",D106*IF(F106="Pro rata income",'Settings'!$B$8,IF(F106="Custom %",N(G106)/100,0.5)))</f>
        <v/>
      </c>
      <c r="I106" s="17">
        <f>IF(D106="","",D106-H106)</f>
        <v/>
      </c>
    </row>
    <row r="107">
      <c r="A107" s="16" t="n"/>
      <c r="D107" s="17" t="n"/>
      <c r="H107" s="17">
        <f>IF(D107="","",D107*IF(F107="Pro rata income",'Settings'!$B$8,IF(F107="Custom %",N(G107)/100,0.5)))</f>
        <v/>
      </c>
      <c r="I107" s="17">
        <f>IF(D107="","",D107-H107)</f>
        <v/>
      </c>
    </row>
    <row r="108">
      <c r="A108" s="16" t="n"/>
      <c r="D108" s="17" t="n"/>
      <c r="H108" s="17">
        <f>IF(D108="","",D108*IF(F108="Pro rata income",'Settings'!$B$8,IF(F108="Custom %",N(G108)/100,0.5)))</f>
        <v/>
      </c>
      <c r="I108" s="17">
        <f>IF(D108="","",D108-H108)</f>
        <v/>
      </c>
    </row>
    <row r="109">
      <c r="A109" s="16" t="n"/>
      <c r="D109" s="17" t="n"/>
      <c r="H109" s="17">
        <f>IF(D109="","",D109*IF(F109="Pro rata income",'Settings'!$B$8,IF(F109="Custom %",N(G109)/100,0.5)))</f>
        <v/>
      </c>
      <c r="I109" s="17">
        <f>IF(D109="","",D109-H109)</f>
        <v/>
      </c>
    </row>
    <row r="110">
      <c r="A110" s="16" t="n"/>
      <c r="D110" s="17" t="n"/>
      <c r="H110" s="17">
        <f>IF(D110="","",D110*IF(F110="Pro rata income",'Settings'!$B$8,IF(F110="Custom %",N(G110)/100,0.5)))</f>
        <v/>
      </c>
      <c r="I110" s="17">
        <f>IF(D110="","",D110-H110)</f>
        <v/>
      </c>
    </row>
    <row r="111">
      <c r="A111" s="16" t="n"/>
      <c r="D111" s="17" t="n"/>
      <c r="H111" s="17">
        <f>IF(D111="","",D111*IF(F111="Pro rata income",'Settings'!$B$8,IF(F111="Custom %",N(G111)/100,0.5)))</f>
        <v/>
      </c>
      <c r="I111" s="17">
        <f>IF(D111="","",D111-H111)</f>
        <v/>
      </c>
    </row>
    <row r="112">
      <c r="A112" s="16" t="n"/>
      <c r="D112" s="17" t="n"/>
      <c r="H112" s="17">
        <f>IF(D112="","",D112*IF(F112="Pro rata income",'Settings'!$B$8,IF(F112="Custom %",N(G112)/100,0.5)))</f>
        <v/>
      </c>
      <c r="I112" s="17">
        <f>IF(D112="","",D112-H112)</f>
        <v/>
      </c>
    </row>
    <row r="113">
      <c r="A113" s="16" t="n"/>
      <c r="D113" s="17" t="n"/>
      <c r="H113" s="17">
        <f>IF(D113="","",D113*IF(F113="Pro rata income",'Settings'!$B$8,IF(F113="Custom %",N(G113)/100,0.5)))</f>
        <v/>
      </c>
      <c r="I113" s="17">
        <f>IF(D113="","",D113-H113)</f>
        <v/>
      </c>
    </row>
    <row r="114">
      <c r="A114" s="16" t="n"/>
      <c r="D114" s="17" t="n"/>
      <c r="H114" s="17">
        <f>IF(D114="","",D114*IF(F114="Pro rata income",'Settings'!$B$8,IF(F114="Custom %",N(G114)/100,0.5)))</f>
        <v/>
      </c>
      <c r="I114" s="17">
        <f>IF(D114="","",D114-H114)</f>
        <v/>
      </c>
    </row>
    <row r="115">
      <c r="A115" s="16" t="n"/>
      <c r="D115" s="17" t="n"/>
      <c r="H115" s="17">
        <f>IF(D115="","",D115*IF(F115="Pro rata income",'Settings'!$B$8,IF(F115="Custom %",N(G115)/100,0.5)))</f>
        <v/>
      </c>
      <c r="I115" s="17">
        <f>IF(D115="","",D115-H115)</f>
        <v/>
      </c>
    </row>
    <row r="116">
      <c r="A116" s="16" t="n"/>
      <c r="D116" s="17" t="n"/>
      <c r="H116" s="17">
        <f>IF(D116="","",D116*IF(F116="Pro rata income",'Settings'!$B$8,IF(F116="Custom %",N(G116)/100,0.5)))</f>
        <v/>
      </c>
      <c r="I116" s="17">
        <f>IF(D116="","",D116-H116)</f>
        <v/>
      </c>
    </row>
    <row r="117">
      <c r="A117" s="16" t="n"/>
      <c r="D117" s="17" t="n"/>
      <c r="H117" s="17">
        <f>IF(D117="","",D117*IF(F117="Pro rata income",'Settings'!$B$8,IF(F117="Custom %",N(G117)/100,0.5)))</f>
        <v/>
      </c>
      <c r="I117" s="17">
        <f>IF(D117="","",D117-H117)</f>
        <v/>
      </c>
    </row>
    <row r="118">
      <c r="A118" s="16" t="n"/>
      <c r="D118" s="17" t="n"/>
      <c r="H118" s="17">
        <f>IF(D118="","",D118*IF(F118="Pro rata income",'Settings'!$B$8,IF(F118="Custom %",N(G118)/100,0.5)))</f>
        <v/>
      </c>
      <c r="I118" s="17">
        <f>IF(D118="","",D118-H118)</f>
        <v/>
      </c>
    </row>
    <row r="119">
      <c r="A119" s="16" t="n"/>
      <c r="D119" s="17" t="n"/>
      <c r="H119" s="17">
        <f>IF(D119="","",D119*IF(F119="Pro rata income",'Settings'!$B$8,IF(F119="Custom %",N(G119)/100,0.5)))</f>
        <v/>
      </c>
      <c r="I119" s="17">
        <f>IF(D119="","",D119-H119)</f>
        <v/>
      </c>
    </row>
    <row r="120">
      <c r="A120" s="16" t="n"/>
      <c r="D120" s="17" t="n"/>
      <c r="H120" s="17">
        <f>IF(D120="","",D120*IF(F120="Pro rata income",'Settings'!$B$8,IF(F120="Custom %",N(G120)/100,0.5)))</f>
        <v/>
      </c>
      <c r="I120" s="17">
        <f>IF(D120="","",D120-H120)</f>
        <v/>
      </c>
    </row>
    <row r="121">
      <c r="A121" s="16" t="n"/>
      <c r="D121" s="17" t="n"/>
      <c r="H121" s="17">
        <f>IF(D121="","",D121*IF(F121="Pro rata income",'Settings'!$B$8,IF(F121="Custom %",N(G121)/100,0.5)))</f>
        <v/>
      </c>
      <c r="I121" s="17">
        <f>IF(D121="","",D121-H121)</f>
        <v/>
      </c>
    </row>
    <row r="122">
      <c r="A122" s="16" t="n"/>
      <c r="D122" s="17" t="n"/>
      <c r="H122" s="17">
        <f>IF(D122="","",D122*IF(F122="Pro rata income",'Settings'!$B$8,IF(F122="Custom %",N(G122)/100,0.5)))</f>
        <v/>
      </c>
      <c r="I122" s="17">
        <f>IF(D122="","",D122-H122)</f>
        <v/>
      </c>
    </row>
    <row r="123">
      <c r="A123" s="16" t="n"/>
      <c r="D123" s="17" t="n"/>
      <c r="H123" s="17">
        <f>IF(D123="","",D123*IF(F123="Pro rata income",'Settings'!$B$8,IF(F123="Custom %",N(G123)/100,0.5)))</f>
        <v/>
      </c>
      <c r="I123" s="17">
        <f>IF(D123="","",D123-H123)</f>
        <v/>
      </c>
    </row>
    <row r="124">
      <c r="A124" s="16" t="n"/>
      <c r="D124" s="17" t="n"/>
      <c r="H124" s="17">
        <f>IF(D124="","",D124*IF(F124="Pro rata income",'Settings'!$B$8,IF(F124="Custom %",N(G124)/100,0.5)))</f>
        <v/>
      </c>
      <c r="I124" s="17">
        <f>IF(D124="","",D124-H124)</f>
        <v/>
      </c>
    </row>
    <row r="125">
      <c r="A125" s="16" t="n"/>
      <c r="D125" s="17" t="n"/>
      <c r="H125" s="17">
        <f>IF(D125="","",D125*IF(F125="Pro rata income",'Settings'!$B$8,IF(F125="Custom %",N(G125)/100,0.5)))</f>
        <v/>
      </c>
      <c r="I125" s="17">
        <f>IF(D125="","",D125-H125)</f>
        <v/>
      </c>
    </row>
    <row r="126">
      <c r="A126" s="16" t="n"/>
      <c r="D126" s="17" t="n"/>
      <c r="H126" s="17">
        <f>IF(D126="","",D126*IF(F126="Pro rata income",'Settings'!$B$8,IF(F126="Custom %",N(G126)/100,0.5)))</f>
        <v/>
      </c>
      <c r="I126" s="17">
        <f>IF(D126="","",D126-H126)</f>
        <v/>
      </c>
    </row>
    <row r="127">
      <c r="A127" s="16" t="n"/>
      <c r="D127" s="17" t="n"/>
      <c r="H127" s="17">
        <f>IF(D127="","",D127*IF(F127="Pro rata income",'Settings'!$B$8,IF(F127="Custom %",N(G127)/100,0.5)))</f>
        <v/>
      </c>
      <c r="I127" s="17">
        <f>IF(D127="","",D127-H127)</f>
        <v/>
      </c>
    </row>
    <row r="128">
      <c r="A128" s="16" t="n"/>
      <c r="D128" s="17" t="n"/>
      <c r="H128" s="17">
        <f>IF(D128="","",D128*IF(F128="Pro rata income",'Settings'!$B$8,IF(F128="Custom %",N(G128)/100,0.5)))</f>
        <v/>
      </c>
      <c r="I128" s="17">
        <f>IF(D128="","",D128-H128)</f>
        <v/>
      </c>
    </row>
    <row r="129">
      <c r="A129" s="16" t="n"/>
      <c r="D129" s="17" t="n"/>
      <c r="H129" s="17">
        <f>IF(D129="","",D129*IF(F129="Pro rata income",'Settings'!$B$8,IF(F129="Custom %",N(G129)/100,0.5)))</f>
        <v/>
      </c>
      <c r="I129" s="17">
        <f>IF(D129="","",D129-H129)</f>
        <v/>
      </c>
    </row>
    <row r="130">
      <c r="A130" s="16" t="n"/>
      <c r="D130" s="17" t="n"/>
      <c r="H130" s="17">
        <f>IF(D130="","",D130*IF(F130="Pro rata income",'Settings'!$B$8,IF(F130="Custom %",N(G130)/100,0.5)))</f>
        <v/>
      </c>
      <c r="I130" s="17">
        <f>IF(D130="","",D130-H130)</f>
        <v/>
      </c>
    </row>
    <row r="131">
      <c r="A131" s="16" t="n"/>
      <c r="D131" s="17" t="n"/>
      <c r="H131" s="17">
        <f>IF(D131="","",D131*IF(F131="Pro rata income",'Settings'!$B$8,IF(F131="Custom %",N(G131)/100,0.5)))</f>
        <v/>
      </c>
      <c r="I131" s="17">
        <f>IF(D131="","",D131-H131)</f>
        <v/>
      </c>
    </row>
    <row r="132">
      <c r="A132" s="16" t="n"/>
      <c r="D132" s="17" t="n"/>
      <c r="H132" s="17">
        <f>IF(D132="","",D132*IF(F132="Pro rata income",'Settings'!$B$8,IF(F132="Custom %",N(G132)/100,0.5)))</f>
        <v/>
      </c>
      <c r="I132" s="17">
        <f>IF(D132="","",D132-H132)</f>
        <v/>
      </c>
    </row>
    <row r="133">
      <c r="A133" s="16" t="n"/>
      <c r="D133" s="17" t="n"/>
      <c r="H133" s="17">
        <f>IF(D133="","",D133*IF(F133="Pro rata income",'Settings'!$B$8,IF(F133="Custom %",N(G133)/100,0.5)))</f>
        <v/>
      </c>
      <c r="I133" s="17">
        <f>IF(D133="","",D133-H133)</f>
        <v/>
      </c>
    </row>
    <row r="134">
      <c r="A134" s="16" t="n"/>
      <c r="D134" s="17" t="n"/>
      <c r="H134" s="17">
        <f>IF(D134="","",D134*IF(F134="Pro rata income",'Settings'!$B$8,IF(F134="Custom %",N(G134)/100,0.5)))</f>
        <v/>
      </c>
      <c r="I134" s="17">
        <f>IF(D134="","",D134-H134)</f>
        <v/>
      </c>
    </row>
    <row r="135">
      <c r="A135" s="16" t="n"/>
      <c r="D135" s="17" t="n"/>
      <c r="H135" s="17">
        <f>IF(D135="","",D135*IF(F135="Pro rata income",'Settings'!$B$8,IF(F135="Custom %",N(G135)/100,0.5)))</f>
        <v/>
      </c>
      <c r="I135" s="17">
        <f>IF(D135="","",D135-H135)</f>
        <v/>
      </c>
    </row>
    <row r="136">
      <c r="A136" s="16" t="n"/>
      <c r="D136" s="17" t="n"/>
      <c r="H136" s="17">
        <f>IF(D136="","",D136*IF(F136="Pro rata income",'Settings'!$B$8,IF(F136="Custom %",N(G136)/100,0.5)))</f>
        <v/>
      </c>
      <c r="I136" s="17">
        <f>IF(D136="","",D136-H136)</f>
        <v/>
      </c>
    </row>
    <row r="137">
      <c r="A137" s="16" t="n"/>
      <c r="D137" s="17" t="n"/>
      <c r="H137" s="17">
        <f>IF(D137="","",D137*IF(F137="Pro rata income",'Settings'!$B$8,IF(F137="Custom %",N(G137)/100,0.5)))</f>
        <v/>
      </c>
      <c r="I137" s="17">
        <f>IF(D137="","",D137-H137)</f>
        <v/>
      </c>
    </row>
    <row r="138">
      <c r="A138" s="16" t="n"/>
      <c r="D138" s="17" t="n"/>
      <c r="H138" s="17">
        <f>IF(D138="","",D138*IF(F138="Pro rata income",'Settings'!$B$8,IF(F138="Custom %",N(G138)/100,0.5)))</f>
        <v/>
      </c>
      <c r="I138" s="17">
        <f>IF(D138="","",D138-H138)</f>
        <v/>
      </c>
    </row>
    <row r="139">
      <c r="A139" s="16" t="n"/>
      <c r="D139" s="17" t="n"/>
      <c r="H139" s="17">
        <f>IF(D139="","",D139*IF(F139="Pro rata income",'Settings'!$B$8,IF(F139="Custom %",N(G139)/100,0.5)))</f>
        <v/>
      </c>
      <c r="I139" s="17">
        <f>IF(D139="","",D139-H139)</f>
        <v/>
      </c>
    </row>
    <row r="140">
      <c r="A140" s="16" t="n"/>
      <c r="D140" s="17" t="n"/>
      <c r="H140" s="17">
        <f>IF(D140="","",D140*IF(F140="Pro rata income",'Settings'!$B$8,IF(F140="Custom %",N(G140)/100,0.5)))</f>
        <v/>
      </c>
      <c r="I140" s="17">
        <f>IF(D140="","",D140-H140)</f>
        <v/>
      </c>
    </row>
    <row r="141">
      <c r="A141" s="16" t="n"/>
      <c r="D141" s="17" t="n"/>
      <c r="H141" s="17">
        <f>IF(D141="","",D141*IF(F141="Pro rata income",'Settings'!$B$8,IF(F141="Custom %",N(G141)/100,0.5)))</f>
        <v/>
      </c>
      <c r="I141" s="17">
        <f>IF(D141="","",D141-H141)</f>
        <v/>
      </c>
    </row>
    <row r="142">
      <c r="A142" s="16" t="n"/>
      <c r="D142" s="17" t="n"/>
      <c r="H142" s="17">
        <f>IF(D142="","",D142*IF(F142="Pro rata income",'Settings'!$B$8,IF(F142="Custom %",N(G142)/100,0.5)))</f>
        <v/>
      </c>
      <c r="I142" s="17">
        <f>IF(D142="","",D142-H142)</f>
        <v/>
      </c>
    </row>
    <row r="143">
      <c r="A143" s="16" t="n"/>
      <c r="D143" s="17" t="n"/>
      <c r="H143" s="17">
        <f>IF(D143="","",D143*IF(F143="Pro rata income",'Settings'!$B$8,IF(F143="Custom %",N(G143)/100,0.5)))</f>
        <v/>
      </c>
      <c r="I143" s="17">
        <f>IF(D143="","",D143-H143)</f>
        <v/>
      </c>
    </row>
    <row r="144">
      <c r="A144" s="16" t="n"/>
      <c r="D144" s="17" t="n"/>
      <c r="H144" s="17">
        <f>IF(D144="","",D144*IF(F144="Pro rata income",'Settings'!$B$8,IF(F144="Custom %",N(G144)/100,0.5)))</f>
        <v/>
      </c>
      <c r="I144" s="17">
        <f>IF(D144="","",D144-H144)</f>
        <v/>
      </c>
    </row>
    <row r="145">
      <c r="A145" s="16" t="n"/>
      <c r="D145" s="17" t="n"/>
      <c r="H145" s="17">
        <f>IF(D145="","",D145*IF(F145="Pro rata income",'Settings'!$B$8,IF(F145="Custom %",N(G145)/100,0.5)))</f>
        <v/>
      </c>
      <c r="I145" s="17">
        <f>IF(D145="","",D145-H145)</f>
        <v/>
      </c>
    </row>
    <row r="146">
      <c r="A146" s="16" t="n"/>
      <c r="D146" s="17" t="n"/>
      <c r="H146" s="17">
        <f>IF(D146="","",D146*IF(F146="Pro rata income",'Settings'!$B$8,IF(F146="Custom %",N(G146)/100,0.5)))</f>
        <v/>
      </c>
      <c r="I146" s="17">
        <f>IF(D146="","",D146-H146)</f>
        <v/>
      </c>
    </row>
    <row r="147">
      <c r="A147" s="16" t="n"/>
      <c r="D147" s="17" t="n"/>
      <c r="H147" s="17">
        <f>IF(D147="","",D147*IF(F147="Pro rata income",'Settings'!$B$8,IF(F147="Custom %",N(G147)/100,0.5)))</f>
        <v/>
      </c>
      <c r="I147" s="17">
        <f>IF(D147="","",D147-H147)</f>
        <v/>
      </c>
    </row>
    <row r="148">
      <c r="A148" s="16" t="n"/>
      <c r="D148" s="17" t="n"/>
      <c r="H148" s="17">
        <f>IF(D148="","",D148*IF(F148="Pro rata income",'Settings'!$B$8,IF(F148="Custom %",N(G148)/100,0.5)))</f>
        <v/>
      </c>
      <c r="I148" s="17">
        <f>IF(D148="","",D148-H148)</f>
        <v/>
      </c>
    </row>
    <row r="149">
      <c r="A149" s="16" t="n"/>
      <c r="D149" s="17" t="n"/>
      <c r="H149" s="17">
        <f>IF(D149="","",D149*IF(F149="Pro rata income",'Settings'!$B$8,IF(F149="Custom %",N(G149)/100,0.5)))</f>
        <v/>
      </c>
      <c r="I149" s="17">
        <f>IF(D149="","",D149-H149)</f>
        <v/>
      </c>
    </row>
    <row r="150">
      <c r="A150" s="16" t="n"/>
      <c r="D150" s="17" t="n"/>
      <c r="H150" s="17">
        <f>IF(D150="","",D150*IF(F150="Pro rata income",'Settings'!$B$8,IF(F150="Custom %",N(G150)/100,0.5)))</f>
        <v/>
      </c>
      <c r="I150" s="17">
        <f>IF(D150="","",D150-H150)</f>
        <v/>
      </c>
    </row>
    <row r="151">
      <c r="A151" s="16" t="n"/>
      <c r="D151" s="17" t="n"/>
      <c r="H151" s="17">
        <f>IF(D151="","",D151*IF(F151="Pro rata income",'Settings'!$B$8,IF(F151="Custom %",N(G151)/100,0.5)))</f>
        <v/>
      </c>
      <c r="I151" s="17">
        <f>IF(D151="","",D151-H151)</f>
        <v/>
      </c>
    </row>
    <row r="152">
      <c r="A152" s="16" t="n"/>
      <c r="D152" s="17" t="n"/>
      <c r="H152" s="17">
        <f>IF(D152="","",D152*IF(F152="Pro rata income",'Settings'!$B$8,IF(F152="Custom %",N(G152)/100,0.5)))</f>
        <v/>
      </c>
      <c r="I152" s="17">
        <f>IF(D152="","",D152-H152)</f>
        <v/>
      </c>
    </row>
    <row r="153">
      <c r="A153" s="16" t="n"/>
      <c r="D153" s="17" t="n"/>
      <c r="H153" s="17">
        <f>IF(D153="","",D153*IF(F153="Pro rata income",'Settings'!$B$8,IF(F153="Custom %",N(G153)/100,0.5)))</f>
        <v/>
      </c>
      <c r="I153" s="17">
        <f>IF(D153="","",D153-H153)</f>
        <v/>
      </c>
    </row>
    <row r="154">
      <c r="A154" s="16" t="n"/>
      <c r="D154" s="17" t="n"/>
      <c r="H154" s="17">
        <f>IF(D154="","",D154*IF(F154="Pro rata income",'Settings'!$B$8,IF(F154="Custom %",N(G154)/100,0.5)))</f>
        <v/>
      </c>
      <c r="I154" s="17">
        <f>IF(D154="","",D154-H154)</f>
        <v/>
      </c>
    </row>
    <row r="155">
      <c r="A155" s="16" t="n"/>
      <c r="D155" s="17" t="n"/>
      <c r="H155" s="17">
        <f>IF(D155="","",D155*IF(F155="Pro rata income",'Settings'!$B$8,IF(F155="Custom %",N(G155)/100,0.5)))</f>
        <v/>
      </c>
      <c r="I155" s="17">
        <f>IF(D155="","",D155-H155)</f>
        <v/>
      </c>
    </row>
    <row r="156">
      <c r="A156" s="16" t="n"/>
      <c r="D156" s="17" t="n"/>
      <c r="H156" s="17">
        <f>IF(D156="","",D156*IF(F156="Pro rata income",'Settings'!$B$8,IF(F156="Custom %",N(G156)/100,0.5)))</f>
        <v/>
      </c>
      <c r="I156" s="17">
        <f>IF(D156="","",D156-H156)</f>
        <v/>
      </c>
    </row>
    <row r="157">
      <c r="A157" s="16" t="n"/>
      <c r="D157" s="17" t="n"/>
      <c r="H157" s="17">
        <f>IF(D157="","",D157*IF(F157="Pro rata income",'Settings'!$B$8,IF(F157="Custom %",N(G157)/100,0.5)))</f>
        <v/>
      </c>
      <c r="I157" s="17">
        <f>IF(D157="","",D157-H157)</f>
        <v/>
      </c>
    </row>
  </sheetData>
  <conditionalFormatting sqref="F8:G157">
    <cfRule type="expression" priority="1" dxfId="0">
      <formula>TRUE</formula>
    </cfRule>
  </conditionalFormatting>
  <dataValidations count="3">
    <dataValidation sqref="E8:E157" showDropDown="0" showInputMessage="0" showErrorMessage="0" allowBlank="1" type="list">
      <formula1>='Settings'!$B$2:$B$3</formula1>
    </dataValidation>
    <dataValidation sqref="F8:F157" showDropDown="0" showInputMessage="0" showErrorMessage="0" allowBlank="1" type="list">
      <formula1>"50/50,Pro rata income,Custom %"</formula1>
    </dataValidation>
    <dataValidation sqref="C8:C157" showDropDown="0" showInputMessage="0" showErrorMessage="0" allowBlank="1" type="list">
      <formula1>"Rent,Groceries,Bills,Going out,Holidays,Other"</formula1>
    </dataValidation>
  </dataValidations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2026-10-03T15:56:32Z</dcterms:created>
  <dcterms:modified xmlns:dcterms="http://purl.org/dc/terms/" xmlns:xsi="http://www.w3.org/2001/XMLSchema-instance" xsi:type="dcterms:W3CDTF">2026-10-03T15:56:32Z</dcterms:modified>
</cp:coreProperties>
</file>